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<sst xmlns="http://schemas.openxmlformats.org/spreadsheetml/2006/main" count="178" uniqueCount="170">
  <si>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</si>
  <si>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</si>
  <si>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</si>
  <si>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</si>
  <si>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</si>
  <si>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</si>
  <si>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</si>
  <si>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</si>
  <si>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</si>
  <si>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</si>
  <si>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</si>
  <si>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</si>
  <si>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</si>
  <si>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</si>
  <si>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</si>
  <si>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</si>
  <si>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</si>
  <si>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</si>
  <si>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</si>
  <si>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</si>
  <si>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</si>
  <si>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</si>
  <si>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</si>
  <si>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</si>
  <si>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</si>
  <si>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</si>
  <si>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</si>
  <si>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</si>
  <si>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</si>
  <si>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</si>
  <si>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</si>
  <si>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</si>
  <si>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</si>
  <si>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</si>
  <si>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</si>
  <si>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</si>
  <si>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</si>
  <si>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</si>
  <si>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</si>
  <si>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</si>
  <si>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</si>
  <si>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</si>
  <si>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</si>
  <si>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</si>
  <si>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</si>
  <si>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</si>
  <si>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</si>
  <si>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</si>
  <si>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</si>
  <si>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</si>
  <si>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</si>
  <si>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</si>
  <si>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</si>
  <si>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</si>
  <si>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</si>
  <si>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</si>
  <si>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</si>
  <si>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</si>
  <si>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</si>
  <si>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</si>
  <si>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</si>
  <si>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</si>
  <si>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</si>
  <si>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</si>
  <si>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</si>
  <si>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</si>
  <si>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</si>
  <si>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</si>
  <si>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</si>
  <si>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</si>
  <si>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</si>
  <si>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</si>
  <si>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</si>
  <si>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</si>
  <si>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</si>
  <si>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</si>
  <si>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</si>
  <si>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</si>
  <si>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</si>
  <si>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</si>
  <si>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</si>
  <si>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</si>
  <si>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</si>
  <si>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</si>
  <si>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</si>
  <si>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</si>
  <si>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</si>
  <si>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</si>
  <si>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</si>
  <si>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</si>
  <si>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</si>
  <si>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</si>
  <si>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</si>
  <si>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</si>
  <si>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</si>
  <si>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</si>
  <si>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</si>
  <si>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</si>
  <si>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</si>
  <si>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</si>
  <si>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</si>
  <si>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</si>
  <si>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</si>
  <si>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</si>
  <si>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</si>
  <si>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</si>
  <si>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</si>
  <si>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</si>
  <si>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</si>
  <si>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</si>
  <si>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</si>
  <si>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</si>
  <si>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</si>
  <si>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</si>
  <si>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</si>
  <si>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</si>
  <si>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</si>
  <si>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</si>
  <si>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</si>
  <si>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</si>
  <si>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</si>
  <si>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</si>
  <si>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</si>
  <si>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</si>
  <si>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</si>
  <si>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</si>
  <si>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</si>
  <si>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</si>
  <si>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</si>
  <si>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</si>
  <si>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</si>
  <si>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</si>
  <si>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</si>
  <si>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</si>
  <si>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</si>
  <si>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</si>
  <si>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</si>
  <si>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</si>
  <si>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</si>
  <si>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</si>
  <si>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</si>
  <si>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</si>
  <si>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</si>
  <si>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</si>
  <si>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</si>
  <si>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</si>
  <si>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</si>
  <si>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</si>
  <si>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</si>
  <si>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</si>
  <si>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</si>
  <si>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</si>
  <si>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</si>
  <si>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</si>
  <si>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</si>
  <si>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</si>
  <si>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</si>
  <si>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</si>
  <si>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</si>
  <si>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</si>
  <si>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</si>
  <si>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</si>
  <si>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</si>
  <si>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</si>
  <si>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</si>
  <si>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</si>
  <si>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</si>
  <si>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</si>
  <si>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Financial Statement Quarter 3/2018</t>
  </si>
  <si>
    <t>Company: Huong Son Hydro Power Joint Stocks Company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</si>
</sst>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2" sqref="A2:C2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8" t="s">
        <v>169</v>
      </c>
      <c r="B1" s="27"/>
    </row>
    <row r="2" spans="1:3" ht="12">
      <c r="A2" s="29" t="s">
        <v>168</v>
      </c>
      <c r="B2" s="29"/>
      <c r="C2" s="29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57427620996</v>
      </c>
      <c r="C6" s="22">
        <f>C7+C10+C14+C25+C28+C36</f>
        <v>24781818892</v>
      </c>
    </row>
    <row r="7" spans="1:3" ht="12">
      <c r="A7" s="2" t="s">
        <v>3</v>
      </c>
      <c r="B7" s="19">
        <f>B8+B9</f>
        <v>15928979230</v>
      </c>
      <c r="C7" s="19">
        <f>C8+C9</f>
        <v>8147551220</v>
      </c>
    </row>
    <row r="8" spans="1:3" ht="12">
      <c r="A8" s="3" t="s">
        <v>4</v>
      </c>
      <c r="B8" s="20">
        <v>15928979230</v>
      </c>
      <c r="C8" s="30">
        <v>8147551220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0</v>
      </c>
      <c r="C10" s="19">
        <f>C11+C12+C13</f>
        <v>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0</v>
      </c>
    </row>
    <row r="14" spans="1:3" ht="12">
      <c r="A14" s="4" t="s">
        <v>7</v>
      </c>
      <c r="B14" s="19">
        <f>B15+B18+B19+B20+B21+B22+B23+B24</f>
        <v>40579071155</v>
      </c>
      <c r="C14" s="19">
        <f>C15+C18+C19+C20+C21+C22+C23+C24</f>
        <v>16037876584</v>
      </c>
    </row>
    <row r="15" spans="1:3" ht="12">
      <c r="A15" s="5" t="s">
        <v>8</v>
      </c>
      <c r="B15" s="20">
        <v>37768425308</v>
      </c>
      <c r="C15" s="30">
        <v>15539672698</v>
      </c>
    </row>
    <row r="16" spans="1:3" ht="12">
      <c r="A16" s="6" t="s">
        <v>9</v>
      </c>
      <c r="B16" s="20"/>
      <c r="C16" s="30"/>
    </row>
    <row r="17" spans="1:3" ht="12">
      <c r="A17" s="6" t="s">
        <v>10</v>
      </c>
      <c r="B17" s="20"/>
      <c r="C17" s="30">
        <v>0</v>
      </c>
    </row>
    <row r="18" spans="1:3" ht="12">
      <c r="A18" s="5" t="s">
        <v>11</v>
      </c>
      <c r="B18" s="20">
        <v>1370230864</v>
      </c>
      <c r="C18" s="30">
        <v>333991864</v>
      </c>
    </row>
    <row r="19" spans="1:3" ht="12">
      <c r="A19" s="6" t="s">
        <v>50</v>
      </c>
      <c r="B19" s="20"/>
      <c r="C19" s="30">
        <v>0</v>
      </c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30"/>
    </row>
    <row r="22" spans="1:3" ht="12">
      <c r="A22" s="6" t="s">
        <v>53</v>
      </c>
      <c r="B22" s="20">
        <v>1681742347</v>
      </c>
      <c r="C22" s="30">
        <v>405539386</v>
      </c>
    </row>
    <row r="23" spans="1:3" ht="12">
      <c r="A23" s="6" t="s">
        <v>54</v>
      </c>
      <c r="B23" s="20">
        <v>-241327364</v>
      </c>
      <c r="C23" s="30">
        <v>-241327364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404081278</v>
      </c>
      <c r="C25" s="19">
        <f>C26+C27</f>
        <v>274210255</v>
      </c>
    </row>
    <row r="26" spans="1:3" ht="12">
      <c r="A26" s="6" t="s">
        <v>56</v>
      </c>
      <c r="B26" s="20">
        <v>404081278</v>
      </c>
      <c r="C26" s="30">
        <v>274210255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515489333</v>
      </c>
      <c r="C28" s="19">
        <f>C29+C32+C33+C34+C35</f>
        <v>322180833</v>
      </c>
    </row>
    <row r="29" spans="1:3" s="21" customFormat="1" ht="12">
      <c r="A29" s="5" t="s">
        <v>14</v>
      </c>
      <c r="B29" s="20">
        <v>515489333</v>
      </c>
      <c r="C29" s="30">
        <v>322180833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/>
      <c r="C32" s="20"/>
    </row>
    <row r="33" spans="1:3" ht="12">
      <c r="A33" s="5" t="s">
        <v>18</v>
      </c>
      <c r="B33" s="20"/>
      <c r="C33" s="20"/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578297717168</v>
      </c>
      <c r="C39" s="19">
        <f>C40+C50+C60+C63+C66+C72</f>
        <v>600928940332</v>
      </c>
    </row>
    <row r="40" spans="1:3" ht="12">
      <c r="A40" s="2" t="s">
        <v>22</v>
      </c>
      <c r="B40" s="19">
        <f>B41+B42+B43+B44+B45+B46+B49</f>
        <v>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/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557540737247</v>
      </c>
      <c r="C50" s="19">
        <f>C51+C54+C57</f>
        <v>584025275615</v>
      </c>
    </row>
    <row r="51" spans="1:3" ht="12">
      <c r="A51" s="7" t="s">
        <v>26</v>
      </c>
      <c r="B51" s="19">
        <f>B52+B53</f>
        <v>557517820592</v>
      </c>
      <c r="C51" s="19">
        <f>C52+C53</f>
        <v>583989608960</v>
      </c>
    </row>
    <row r="52" spans="1:3" ht="12.75">
      <c r="A52" s="13" t="s">
        <v>29</v>
      </c>
      <c r="B52" s="20">
        <v>796368782270</v>
      </c>
      <c r="C52" s="30">
        <v>796136419978</v>
      </c>
    </row>
    <row r="53" spans="1:3" ht="12.75">
      <c r="A53" s="13" t="s">
        <v>68</v>
      </c>
      <c r="B53" s="20">
        <v>-238850961678</v>
      </c>
      <c r="C53" s="30">
        <v>-212146811018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22916655</v>
      </c>
      <c r="C57" s="19">
        <f>C58+C59</f>
        <v>35666655</v>
      </c>
    </row>
    <row r="58" spans="1:3" ht="12.75">
      <c r="A58" s="13" t="s">
        <v>29</v>
      </c>
      <c r="B58" s="30">
        <v>229326317</v>
      </c>
      <c r="C58" s="30">
        <v>229326317</v>
      </c>
    </row>
    <row r="59" spans="1:3" ht="12.75">
      <c r="A59" s="13" t="s">
        <v>70</v>
      </c>
      <c r="B59" s="20">
        <v>-206409662</v>
      </c>
      <c r="C59" s="30">
        <v>-193659662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17030311049</v>
      </c>
      <c r="C63" s="19">
        <f>C64+C65</f>
        <v>12997833776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17030311049</v>
      </c>
      <c r="C65" s="30">
        <v>12997833776</v>
      </c>
    </row>
    <row r="66" spans="1:3" ht="12">
      <c r="A66" s="7" t="s">
        <v>30</v>
      </c>
      <c r="B66" s="19">
        <f>B67+B68+B69+B70+B71</f>
        <v>0</v>
      </c>
      <c r="C66" s="19">
        <f>C67+C68+C69+C70+C71</f>
        <v>0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/>
      <c r="C69" s="20"/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3726668872</v>
      </c>
      <c r="C72" s="19">
        <f>C73+C74+C75+C76</f>
        <v>3905830941</v>
      </c>
    </row>
    <row r="73" spans="1:3" ht="12">
      <c r="A73" s="6" t="s">
        <v>78</v>
      </c>
      <c r="B73" s="20">
        <v>3726668872</v>
      </c>
      <c r="C73" s="30">
        <v>3905830941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635725338164</v>
      </c>
      <c r="C78" s="19">
        <f>C6+C39</f>
        <v>625710759224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283441905512</v>
      </c>
      <c r="C80" s="19">
        <f>C81+C103</f>
        <v>288420700633</v>
      </c>
    </row>
    <row r="81" spans="1:3" ht="12">
      <c r="A81" s="4" t="s">
        <v>34</v>
      </c>
      <c r="B81" s="19">
        <f>B82+B85+B86+B87+B88+B89+B90+B91+B92+B94+B95+B96+B97+B98+B99</f>
        <v>47384329754</v>
      </c>
      <c r="C81" s="19">
        <f>C82+C85+C86+C87+C88+C89+C90+C91+C92+C94+C95+C96+C97+C98+C99</f>
        <v>216433765972</v>
      </c>
    </row>
    <row r="82" spans="1:3" s="21" customFormat="1" ht="12">
      <c r="A82" s="5" t="s">
        <v>88</v>
      </c>
      <c r="B82" s="20">
        <v>5890010973</v>
      </c>
      <c r="C82" s="30">
        <v>3244137996</v>
      </c>
    </row>
    <row r="83" spans="1:3" ht="12">
      <c r="A83" s="15" t="s">
        <v>83</v>
      </c>
      <c r="B83" s="20"/>
      <c r="C83" s="30">
        <v>0</v>
      </c>
    </row>
    <row r="84" spans="1:3" ht="12">
      <c r="A84" s="6" t="s">
        <v>84</v>
      </c>
      <c r="B84" s="20"/>
      <c r="C84" s="30"/>
    </row>
    <row r="85" spans="1:3" ht="12">
      <c r="A85" s="5" t="s">
        <v>135</v>
      </c>
      <c r="B85" s="20"/>
      <c r="C85" s="30"/>
    </row>
    <row r="86" spans="1:3" ht="12">
      <c r="A86" s="6" t="s">
        <v>85</v>
      </c>
      <c r="B86" s="20">
        <v>10233530251</v>
      </c>
      <c r="C86" s="30">
        <v>9807549926</v>
      </c>
    </row>
    <row r="87" spans="1:3" ht="12">
      <c r="A87" s="6" t="s">
        <v>86</v>
      </c>
      <c r="B87" s="20">
        <v>687088094</v>
      </c>
      <c r="C87" s="30">
        <v>694552001</v>
      </c>
    </row>
    <row r="88" spans="1:3" ht="12">
      <c r="A88" s="6" t="s">
        <v>87</v>
      </c>
      <c r="B88" s="20">
        <v>2502227166</v>
      </c>
      <c r="C88" s="30">
        <v>2899786845</v>
      </c>
    </row>
    <row r="89" spans="1:3" ht="12">
      <c r="A89" s="6" t="s">
        <v>89</v>
      </c>
      <c r="B89" s="20"/>
      <c r="C89" s="30"/>
    </row>
    <row r="90" spans="1:3" ht="12">
      <c r="A90" s="6" t="s">
        <v>90</v>
      </c>
      <c r="B90" s="20"/>
      <c r="C90" s="30">
        <v>0</v>
      </c>
    </row>
    <row r="91" spans="1:3" ht="12">
      <c r="A91" s="6" t="s">
        <v>91</v>
      </c>
      <c r="B91" s="20"/>
      <c r="C91" s="30">
        <v>0</v>
      </c>
    </row>
    <row r="92" spans="1:3" ht="12">
      <c r="A92" s="6" t="s">
        <v>92</v>
      </c>
      <c r="B92" s="20">
        <v>34131723</v>
      </c>
      <c r="C92" s="30">
        <v>61250551</v>
      </c>
    </row>
    <row r="93" spans="1:3" ht="12">
      <c r="A93" s="15" t="s">
        <v>93</v>
      </c>
      <c r="B93" s="20"/>
      <c r="C93" s="30"/>
    </row>
    <row r="94" spans="1:3" ht="12">
      <c r="A94" s="6" t="s">
        <v>94</v>
      </c>
      <c r="B94" s="20">
        <v>26522424242</v>
      </c>
      <c r="C94" s="30">
        <v>199456571348</v>
      </c>
    </row>
    <row r="95" spans="1:3" ht="12">
      <c r="A95" s="6" t="s">
        <v>95</v>
      </c>
      <c r="B95" s="20"/>
      <c r="C95" s="30"/>
    </row>
    <row r="96" spans="1:3" ht="12">
      <c r="A96" s="6" t="s">
        <v>96</v>
      </c>
      <c r="B96" s="20">
        <v>1514917305</v>
      </c>
      <c r="C96" s="30">
        <v>269917305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236057575758</v>
      </c>
      <c r="C103" s="19">
        <f>SUM(C104:C116)</f>
        <v>71986934661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/>
      <c r="C110" s="20"/>
    </row>
    <row r="111" spans="1:3" ht="12">
      <c r="A111" s="9" t="s">
        <v>107</v>
      </c>
      <c r="B111" s="20">
        <v>236057575758</v>
      </c>
      <c r="C111" s="30">
        <v>71986934661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352283432652</v>
      </c>
      <c r="C117" s="19">
        <f>C118</f>
        <v>337290058591</v>
      </c>
    </row>
    <row r="118" spans="1:3" ht="12">
      <c r="A118" s="7" t="s">
        <v>39</v>
      </c>
      <c r="B118" s="19">
        <f>B119+B122+B123+B124+B125+B126+B127+B128+B129+B130+B131+B134+B135</f>
        <v>352283432652</v>
      </c>
      <c r="C118" s="19">
        <f>C119+C122+C123+C124+C125+C126+C127+C128+C129+C130+C131+C134+C135</f>
        <v>337290058591</v>
      </c>
    </row>
    <row r="119" spans="1:3" ht="12">
      <c r="A119" s="7" t="s">
        <v>40</v>
      </c>
      <c r="B119" s="19">
        <f>B120+B121</f>
        <v>285620000000</v>
      </c>
      <c r="C119" s="19">
        <f>C120+C121</f>
        <v>285620000000</v>
      </c>
    </row>
    <row r="120" spans="1:3" ht="12">
      <c r="A120" s="16" t="s">
        <v>114</v>
      </c>
      <c r="B120" s="30">
        <v>285620000000</v>
      </c>
      <c r="C120" s="30">
        <v>285620000000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15569917305</v>
      </c>
      <c r="C128" s="30">
        <v>569917305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51093515347</v>
      </c>
      <c r="C131" s="19">
        <f>C132+C133</f>
        <v>51100141286</v>
      </c>
    </row>
    <row r="132" spans="1:3" ht="12">
      <c r="A132" s="16" t="s">
        <v>123</v>
      </c>
      <c r="B132" s="20">
        <v>34100141286</v>
      </c>
      <c r="C132" s="30">
        <v>4559338443</v>
      </c>
    </row>
    <row r="133" spans="1:3" ht="12">
      <c r="A133" s="16" t="s">
        <v>124</v>
      </c>
      <c r="B133" s="20">
        <v>16993374061</v>
      </c>
      <c r="C133" s="30">
        <v>46540802843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5" t="s">
        <v>164</v>
      </c>
      <c r="B136" s="19">
        <f>B137+B138</f>
        <v>0</v>
      </c>
      <c r="C136" s="19">
        <f>C137+C138</f>
        <v>0</v>
      </c>
    </row>
    <row r="137" spans="1:3" ht="12">
      <c r="A137" s="26" t="s">
        <v>165</v>
      </c>
      <c r="B137" s="20"/>
      <c r="C137" s="20"/>
    </row>
    <row r="138" spans="1:3" ht="12">
      <c r="A138" s="26" t="s">
        <v>166</v>
      </c>
      <c r="B138" s="20"/>
      <c r="C138" s="20"/>
    </row>
    <row r="139" spans="1:3" ht="12">
      <c r="A139" s="2" t="s">
        <v>43</v>
      </c>
      <c r="B139" s="19">
        <f>B80+B117+B136</f>
        <v>635725338164</v>
      </c>
      <c r="C139" s="19">
        <f>C80+C117+C136</f>
        <v>625710759224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3" t="s">
        <v>161</v>
      </c>
      <c r="B147" s="23"/>
      <c r="C147" s="23"/>
    </row>
    <row r="148" ht="12">
      <c r="A148" s="3"/>
    </row>
    <row r="149" spans="1:3" ht="12">
      <c r="A149" s="1" t="s">
        <v>137</v>
      </c>
      <c r="B149" s="24" t="s">
        <v>162</v>
      </c>
      <c r="C149" s="24" t="s">
        <v>163</v>
      </c>
    </row>
    <row r="150" spans="1:3" ht="12">
      <c r="A150" s="3" t="s">
        <v>138</v>
      </c>
      <c r="B150" s="20">
        <v>47945581857</v>
      </c>
      <c r="C150" s="20">
        <v>52713367104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47945581857</v>
      </c>
      <c r="C152" s="19">
        <f>C150-C151</f>
        <v>52713367104</v>
      </c>
    </row>
    <row r="153" spans="1:3" ht="12">
      <c r="A153" s="3" t="s">
        <v>141</v>
      </c>
      <c r="B153" s="20">
        <v>18329361830</v>
      </c>
      <c r="C153" s="20">
        <v>17559048472</v>
      </c>
    </row>
    <row r="154" spans="1:3" ht="12">
      <c r="A154" s="2" t="s">
        <v>142</v>
      </c>
      <c r="B154" s="19">
        <f>B152-B153</f>
        <v>29616220027</v>
      </c>
      <c r="C154" s="19">
        <f>C152-C153</f>
        <v>35154318632</v>
      </c>
    </row>
    <row r="155" spans="1:3" ht="12">
      <c r="A155" s="3" t="s">
        <v>143</v>
      </c>
      <c r="B155" s="20">
        <v>1507751</v>
      </c>
      <c r="C155" s="20">
        <v>5110823</v>
      </c>
    </row>
    <row r="156" spans="1:3" ht="12">
      <c r="A156" s="3" t="s">
        <v>144</v>
      </c>
      <c r="B156" s="20">
        <v>8077364889</v>
      </c>
      <c r="C156" s="20">
        <v>9146206115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/>
      <c r="C159" s="20"/>
    </row>
    <row r="160" spans="1:3" ht="12">
      <c r="A160" s="3" t="s">
        <v>148</v>
      </c>
      <c r="B160" s="20">
        <v>1736742516</v>
      </c>
      <c r="C160" s="20">
        <v>1543735789</v>
      </c>
    </row>
    <row r="161" spans="1:3" ht="12">
      <c r="A161" s="2" t="s">
        <v>149</v>
      </c>
      <c r="B161" s="19">
        <f>B154+B155-B156+B158-B159-B160</f>
        <v>19803620373</v>
      </c>
      <c r="C161" s="19">
        <f>C154+C155-C156+C158-C159-C160</f>
        <v>24469487551</v>
      </c>
    </row>
    <row r="162" spans="1:3" ht="12">
      <c r="A162" s="3" t="s">
        <v>150</v>
      </c>
      <c r="B162" s="20"/>
      <c r="C162" s="20"/>
    </row>
    <row r="163" spans="1:3" ht="12">
      <c r="A163" s="3" t="s">
        <v>151</v>
      </c>
      <c r="B163" s="20">
        <v>9588437</v>
      </c>
      <c r="C163" s="20"/>
    </row>
    <row r="164" spans="1:3" ht="12">
      <c r="A164" s="2" t="s">
        <v>152</v>
      </c>
      <c r="B164" s="19">
        <f>B162-B163</f>
        <v>-9588437</v>
      </c>
      <c r="C164" s="19">
        <f>C162-C163</f>
        <v>0</v>
      </c>
    </row>
    <row r="165" spans="1:3" ht="12">
      <c r="A165" s="2" t="s">
        <v>153</v>
      </c>
      <c r="B165" s="19">
        <f>B161+B164</f>
        <v>19794031936</v>
      </c>
      <c r="C165" s="19">
        <f>C161+C164</f>
        <v>24469487551</v>
      </c>
    </row>
    <row r="166" spans="1:3" ht="12">
      <c r="A166" s="3" t="s">
        <v>154</v>
      </c>
      <c r="B166" s="20">
        <v>942725052</v>
      </c>
      <c r="C166" s="20">
        <v>1226624378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18851306884</v>
      </c>
      <c r="C168" s="19">
        <f>C165-C166-C167</f>
        <v>23242863173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2018-10-23T07:38:20Z</dcterms:created>
  <dcterms:modified xsi:type="dcterms:W3CDTF">2018-10-23T07:58:54Z</dcterms:modified>
  <cp:category/>
  <cp:version/>
  <cp:contentType/>
  <cp:contentStatus/>
</cp:coreProperties>
</file>